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0" i="3" l="1"/>
  <c r="J80" i="3"/>
  <c r="I80" i="3"/>
  <c r="K79" i="3"/>
  <c r="J79" i="3"/>
  <c r="I79" i="3"/>
  <c r="E80" i="3"/>
  <c r="D80" i="3"/>
  <c r="C80" i="3"/>
  <c r="E79" i="3"/>
  <c r="D79" i="3"/>
  <c r="C79" i="3"/>
  <c r="K81" i="3"/>
  <c r="K82" i="3" s="1"/>
  <c r="N79" i="3"/>
  <c r="M79" i="3"/>
  <c r="J81" i="3" l="1"/>
  <c r="J82" i="3" s="1"/>
  <c r="N80" i="3"/>
  <c r="M80" i="3"/>
  <c r="I81" i="3"/>
  <c r="I82" i="3" s="1"/>
  <c r="L80" i="3"/>
  <c r="D81" i="3"/>
  <c r="D82" i="3" s="1"/>
  <c r="D83" i="3" s="1"/>
  <c r="C81" i="3"/>
  <c r="C82" i="3" s="1"/>
  <c r="C84" i="3" s="1"/>
  <c r="C83" i="3"/>
  <c r="J83" i="3"/>
  <c r="J84" i="3"/>
  <c r="K84" i="3"/>
  <c r="K83" i="3"/>
  <c r="I83" i="3"/>
  <c r="I84" i="3"/>
  <c r="E81" i="3"/>
  <c r="E82" i="3" s="1"/>
  <c r="L79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4" i="3" l="1"/>
  <c r="E84" i="3"/>
  <c r="E83" i="3"/>
</calcChain>
</file>

<file path=xl/sharedStrings.xml><?xml version="1.0" encoding="utf-8"?>
<sst xmlns="http://schemas.openxmlformats.org/spreadsheetml/2006/main" count="195" uniqueCount="91">
  <si>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</si>
  <si>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</si>
  <si>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</si>
  <si>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</si>
  <si>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</si>
  <si>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</si>
  <si>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</si>
  <si>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</si>
  <si>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</si>
  <si>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</si>
  <si>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</si>
  <si>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</si>
  <si>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</si>
  <si>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</si>
  <si>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</si>
  <si>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</si>
  <si>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</si>
  <si>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</si>
  <si>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</si>
  <si>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</si>
  <si>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</si>
  <si>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</si>
  <si>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</si>
  <si>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</si>
  <si>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</si>
  <si>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</si>
  <si>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</si>
  <si>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</si>
  <si>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</si>
  <si>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</si>
  <si>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</si>
  <si>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</si>
  <si>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</si>
  <si>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</si>
  <si>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</si>
  <si>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</si>
  <si>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</si>
  <si>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</si>
  <si>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Нелазское</t>
  </si>
  <si>
    <t xml:space="preserve"> 0,4 Нелазское ТСН 1 ао</t>
  </si>
  <si>
    <t xml:space="preserve"> 0,4 Нелазское ТСН 1 ао RS</t>
  </si>
  <si>
    <t xml:space="preserve"> 0,4 Нелазское ТСН 2 ао</t>
  </si>
  <si>
    <t xml:space="preserve"> 0,4 Нелазское ТСН 2 ао RS</t>
  </si>
  <si>
    <t xml:space="preserve"> 10 Нелазское Т 1 ао RS</t>
  </si>
  <si>
    <t xml:space="preserve"> 10 Нелазское Т 1 ап</t>
  </si>
  <si>
    <t xml:space="preserve"> 10 Нелазское Т 1 ап RS</t>
  </si>
  <si>
    <t xml:space="preserve"> 10 Нелазское Т 2 ао RS</t>
  </si>
  <si>
    <t xml:space="preserve"> 10 Нелазское Т 2 ап</t>
  </si>
  <si>
    <t xml:space="preserve"> 10 Нелазское Т 2 ап RS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</si>
  <si>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</si>
  <si>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</si>
  <si>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</si>
  <si>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</si>
  <si>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</si>
  <si>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</si>
  <si>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</t>
  </si>
  <si>
    <t xml:space="preserve"> 10 Нелазское-Череповецкая ап</t>
  </si>
  <si>
    <t xml:space="preserve"> 10 Нелазское-Череповецкая ап RS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</si>
  <si>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</si>
  <si>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</si>
  <si>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</si>
  <si>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</si>
  <si>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</si>
  <si>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</si>
  <si>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</si>
  <si>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</si>
  <si>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</si>
  <si>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</si>
  <si>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</si>
  <si>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</si>
  <si>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</si>
  <si>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</si>
  <si>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</si>
  <si>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</si>
  <si>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</si>
  <si>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</si>
  <si>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</si>
  <si>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</si>
  <si>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</si>
  <si>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</si>
  <si>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</si>
  <si>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</si>
  <si>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</si>
  <si>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</si>
  <si>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</si>
  <si>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</si>
  <si>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</si>
  <si>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</si>
  <si>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</si>
  <si>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</si>
  <si>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  Потери в трансформаторах в режимный день 17.06.2020 г.  ПС Нелазское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</si>
</sst>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4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K81" sqref="K8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Нелазское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0.224</v>
      </c>
      <c r="E7" s="73">
        <v>0.24</v>
      </c>
      <c r="F7" s="73">
        <v>0</v>
      </c>
      <c r="G7" s="73">
        <v>288</v>
      </c>
      <c r="H7" s="73">
        <v>287.2</v>
      </c>
      <c r="I7" s="73">
        <v>0</v>
      </c>
      <c r="J7" s="73">
        <v>113.60000000000001</v>
      </c>
      <c r="K7" s="73">
        <v>113.60000000000001</v>
      </c>
      <c r="L7" s="73">
        <v>50</v>
      </c>
      <c r="M7" s="73">
        <v>0</v>
      </c>
      <c r="N7" s="73">
        <v>66.3</v>
      </c>
      <c r="O7" s="73">
        <v>33.299999999999997</v>
      </c>
      <c r="P7" s="73">
        <v>59.800000000000004</v>
      </c>
      <c r="Q7" s="73">
        <v>0.4</v>
      </c>
      <c r="R7" s="73">
        <v>0.2</v>
      </c>
      <c r="S7" s="73">
        <v>0</v>
      </c>
      <c r="T7" s="73">
        <v>0</v>
      </c>
      <c r="U7" s="73">
        <v>167</v>
      </c>
      <c r="V7" s="74">
        <v>16.8</v>
      </c>
    </row>
    <row r="8" spans="1:54" x14ac:dyDescent="0.2">
      <c r="A8" s="75" t="s">
        <v>4</v>
      </c>
      <c r="B8" s="76">
        <v>0</v>
      </c>
      <c r="C8" s="76">
        <v>0</v>
      </c>
      <c r="D8" s="76">
        <v>0.25600000000000001</v>
      </c>
      <c r="E8" s="76">
        <v>0.25600000000000001</v>
      </c>
      <c r="F8" s="76">
        <v>0</v>
      </c>
      <c r="G8" s="76">
        <v>248</v>
      </c>
      <c r="H8" s="76">
        <v>248.8</v>
      </c>
      <c r="I8" s="76">
        <v>0</v>
      </c>
      <c r="J8" s="76">
        <v>118.4</v>
      </c>
      <c r="K8" s="76">
        <v>118</v>
      </c>
      <c r="L8" s="76">
        <v>41.6</v>
      </c>
      <c r="M8" s="76">
        <v>0</v>
      </c>
      <c r="N8" s="76">
        <v>64.2</v>
      </c>
      <c r="O8" s="76">
        <v>32.700000000000003</v>
      </c>
      <c r="P8" s="76">
        <v>73.2</v>
      </c>
      <c r="Q8" s="76">
        <v>0</v>
      </c>
      <c r="R8" s="76">
        <v>0.2</v>
      </c>
      <c r="S8" s="76">
        <v>0</v>
      </c>
      <c r="T8" s="76">
        <v>0</v>
      </c>
      <c r="U8" s="76">
        <v>135.4</v>
      </c>
      <c r="V8" s="77">
        <v>12.6</v>
      </c>
    </row>
    <row r="9" spans="1:54" x14ac:dyDescent="0.2">
      <c r="A9" s="75" t="s">
        <v>5</v>
      </c>
      <c r="B9" s="76">
        <v>0</v>
      </c>
      <c r="C9" s="76">
        <v>0</v>
      </c>
      <c r="D9" s="76">
        <v>0.25600000000000001</v>
      </c>
      <c r="E9" s="76">
        <v>0.24</v>
      </c>
      <c r="F9" s="76">
        <v>0</v>
      </c>
      <c r="G9" s="76">
        <v>238.4</v>
      </c>
      <c r="H9" s="76">
        <v>238.4</v>
      </c>
      <c r="I9" s="76">
        <v>0</v>
      </c>
      <c r="J9" s="76">
        <v>92</v>
      </c>
      <c r="K9" s="76">
        <v>92.4</v>
      </c>
      <c r="L9" s="76">
        <v>39.4</v>
      </c>
      <c r="M9" s="76">
        <v>0</v>
      </c>
      <c r="N9" s="76">
        <v>60.6</v>
      </c>
      <c r="O9" s="76">
        <v>31.8</v>
      </c>
      <c r="P9" s="76">
        <v>49.800000000000004</v>
      </c>
      <c r="Q9" s="76">
        <v>0.4</v>
      </c>
      <c r="R9" s="76">
        <v>0.4</v>
      </c>
      <c r="S9" s="76">
        <v>0</v>
      </c>
      <c r="T9" s="76">
        <v>0</v>
      </c>
      <c r="U9" s="76">
        <v>129.19999999999999</v>
      </c>
      <c r="V9" s="77">
        <v>12.6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0.224</v>
      </c>
      <c r="E10" s="76">
        <v>0.24</v>
      </c>
      <c r="F10" s="76">
        <v>0</v>
      </c>
      <c r="G10" s="76">
        <v>220.8</v>
      </c>
      <c r="H10" s="76">
        <v>220.8</v>
      </c>
      <c r="I10" s="76">
        <v>0</v>
      </c>
      <c r="J10" s="76">
        <v>83.2</v>
      </c>
      <c r="K10" s="76">
        <v>83.2</v>
      </c>
      <c r="L10" s="76">
        <v>28.6</v>
      </c>
      <c r="M10" s="76">
        <v>0</v>
      </c>
      <c r="N10" s="76">
        <v>46.800000000000004</v>
      </c>
      <c r="O10" s="76">
        <v>32.4</v>
      </c>
      <c r="P10" s="76">
        <v>52</v>
      </c>
      <c r="Q10" s="76">
        <v>0.4</v>
      </c>
      <c r="R10" s="76">
        <v>0.2</v>
      </c>
      <c r="S10" s="76">
        <v>0</v>
      </c>
      <c r="T10" s="76">
        <v>0</v>
      </c>
      <c r="U10" s="76">
        <v>126.4</v>
      </c>
      <c r="V10" s="77">
        <v>11.1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0.25600000000000001</v>
      </c>
      <c r="E11" s="76">
        <v>0.25600000000000001</v>
      </c>
      <c r="F11" s="76">
        <v>0</v>
      </c>
      <c r="G11" s="76">
        <v>219.20000000000002</v>
      </c>
      <c r="H11" s="76">
        <v>220</v>
      </c>
      <c r="I11" s="76">
        <v>0</v>
      </c>
      <c r="J11" s="76">
        <v>88</v>
      </c>
      <c r="K11" s="76">
        <v>88</v>
      </c>
      <c r="L11" s="76">
        <v>30.2</v>
      </c>
      <c r="M11" s="76">
        <v>0</v>
      </c>
      <c r="N11" s="76">
        <v>47.4</v>
      </c>
      <c r="O11" s="76">
        <v>30.900000000000002</v>
      </c>
      <c r="P11" s="76">
        <v>55</v>
      </c>
      <c r="Q11" s="76">
        <v>0</v>
      </c>
      <c r="R11" s="76">
        <v>0</v>
      </c>
      <c r="S11" s="76">
        <v>0</v>
      </c>
      <c r="T11" s="76">
        <v>0</v>
      </c>
      <c r="U11" s="76">
        <v>126.2</v>
      </c>
      <c r="V11" s="77">
        <v>11.1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0.25600000000000001</v>
      </c>
      <c r="E12" s="76">
        <v>0.24</v>
      </c>
      <c r="F12" s="76">
        <v>0</v>
      </c>
      <c r="G12" s="76">
        <v>236.8</v>
      </c>
      <c r="H12" s="76">
        <v>236</v>
      </c>
      <c r="I12" s="76">
        <v>0</v>
      </c>
      <c r="J12" s="76">
        <v>110.4</v>
      </c>
      <c r="K12" s="76">
        <v>110</v>
      </c>
      <c r="L12" s="76">
        <v>38.4</v>
      </c>
      <c r="M12" s="76">
        <v>0</v>
      </c>
      <c r="N12" s="76">
        <v>53.1</v>
      </c>
      <c r="O12" s="76">
        <v>31.8</v>
      </c>
      <c r="P12" s="76">
        <v>68.2</v>
      </c>
      <c r="Q12" s="76">
        <v>0</v>
      </c>
      <c r="R12" s="76">
        <v>0.2</v>
      </c>
      <c r="S12" s="76">
        <v>0</v>
      </c>
      <c r="T12" s="76">
        <v>0</v>
      </c>
      <c r="U12" s="76">
        <v>133.80000000000001</v>
      </c>
      <c r="V12" s="77">
        <v>14.1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0.224</v>
      </c>
      <c r="E13" s="76">
        <v>0.24</v>
      </c>
      <c r="F13" s="76">
        <v>0</v>
      </c>
      <c r="G13" s="76">
        <v>268.8</v>
      </c>
      <c r="H13" s="76">
        <v>268.8</v>
      </c>
      <c r="I13" s="76">
        <v>0</v>
      </c>
      <c r="J13" s="76">
        <v>115.2</v>
      </c>
      <c r="K13" s="76">
        <v>115.60000000000001</v>
      </c>
      <c r="L13" s="76">
        <v>45.6</v>
      </c>
      <c r="M13" s="76">
        <v>0</v>
      </c>
      <c r="N13" s="76">
        <v>55.800000000000004</v>
      </c>
      <c r="O13" s="76">
        <v>32.4</v>
      </c>
      <c r="P13" s="76">
        <v>66.8</v>
      </c>
      <c r="Q13" s="76">
        <v>0</v>
      </c>
      <c r="R13" s="76">
        <v>0</v>
      </c>
      <c r="S13" s="76">
        <v>0</v>
      </c>
      <c r="T13" s="76">
        <v>0</v>
      </c>
      <c r="U13" s="76">
        <v>158.6</v>
      </c>
      <c r="V13" s="77">
        <v>17.7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0.25600000000000001</v>
      </c>
      <c r="E14" s="76">
        <v>0.24</v>
      </c>
      <c r="F14" s="76">
        <v>0</v>
      </c>
      <c r="G14" s="76">
        <v>344</v>
      </c>
      <c r="H14" s="76">
        <v>344</v>
      </c>
      <c r="I14" s="76">
        <v>0</v>
      </c>
      <c r="J14" s="76">
        <v>113.60000000000001</v>
      </c>
      <c r="K14" s="76">
        <v>113.2</v>
      </c>
      <c r="L14" s="76">
        <v>58.4</v>
      </c>
      <c r="M14" s="76">
        <v>0</v>
      </c>
      <c r="N14" s="76">
        <v>55.5</v>
      </c>
      <c r="O14" s="76">
        <v>57.6</v>
      </c>
      <c r="P14" s="76">
        <v>51.6</v>
      </c>
      <c r="Q14" s="76">
        <v>0</v>
      </c>
      <c r="R14" s="76">
        <v>0</v>
      </c>
      <c r="S14" s="76">
        <v>0</v>
      </c>
      <c r="T14" s="76">
        <v>0</v>
      </c>
      <c r="U14" s="76">
        <v>203</v>
      </c>
      <c r="V14" s="77">
        <v>23.400000000000002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0.224</v>
      </c>
      <c r="E15" s="76">
        <v>0.24</v>
      </c>
      <c r="F15" s="76">
        <v>0</v>
      </c>
      <c r="G15" s="76">
        <v>353.6</v>
      </c>
      <c r="H15" s="76">
        <v>352.8</v>
      </c>
      <c r="I15" s="76">
        <v>0</v>
      </c>
      <c r="J15" s="76">
        <v>136</v>
      </c>
      <c r="K15" s="76">
        <v>136</v>
      </c>
      <c r="L15" s="76">
        <v>67.2</v>
      </c>
      <c r="M15" s="76">
        <v>0</v>
      </c>
      <c r="N15" s="76">
        <v>63.9</v>
      </c>
      <c r="O15" s="76">
        <v>60.300000000000004</v>
      </c>
      <c r="P15" s="76">
        <v>65.2</v>
      </c>
      <c r="Q15" s="76">
        <v>0.4</v>
      </c>
      <c r="R15" s="76">
        <v>0.2</v>
      </c>
      <c r="S15" s="76">
        <v>0.4</v>
      </c>
      <c r="T15" s="76">
        <v>0.2</v>
      </c>
      <c r="U15" s="76">
        <v>198.8</v>
      </c>
      <c r="V15" s="77">
        <v>24.6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0.25600000000000001</v>
      </c>
      <c r="E16" s="76">
        <v>0.24</v>
      </c>
      <c r="F16" s="76">
        <v>0</v>
      </c>
      <c r="G16" s="76">
        <v>387.2</v>
      </c>
      <c r="H16" s="76">
        <v>387.2</v>
      </c>
      <c r="I16" s="76">
        <v>0</v>
      </c>
      <c r="J16" s="76">
        <v>155.20000000000002</v>
      </c>
      <c r="K16" s="76">
        <v>155.6</v>
      </c>
      <c r="L16" s="76">
        <v>68.400000000000006</v>
      </c>
      <c r="M16" s="76">
        <v>0</v>
      </c>
      <c r="N16" s="76">
        <v>69</v>
      </c>
      <c r="O16" s="76">
        <v>87</v>
      </c>
      <c r="P16" s="76">
        <v>83.4</v>
      </c>
      <c r="Q16" s="76">
        <v>0</v>
      </c>
      <c r="R16" s="76">
        <v>0</v>
      </c>
      <c r="S16" s="76">
        <v>0</v>
      </c>
      <c r="T16" s="76">
        <v>0</v>
      </c>
      <c r="U16" s="76">
        <v>203.4</v>
      </c>
      <c r="V16" s="77">
        <v>23.7</v>
      </c>
    </row>
    <row r="17" spans="1:22" x14ac:dyDescent="0.2">
      <c r="A17" s="75" t="s">
        <v>13</v>
      </c>
      <c r="B17" s="76">
        <v>0</v>
      </c>
      <c r="C17" s="76">
        <v>0</v>
      </c>
      <c r="D17" s="76">
        <v>0.224</v>
      </c>
      <c r="E17" s="76">
        <v>0.24</v>
      </c>
      <c r="F17" s="76">
        <v>0</v>
      </c>
      <c r="G17" s="76">
        <v>396.8</v>
      </c>
      <c r="H17" s="76">
        <v>397.6</v>
      </c>
      <c r="I17" s="76">
        <v>0</v>
      </c>
      <c r="J17" s="76">
        <v>155.20000000000002</v>
      </c>
      <c r="K17" s="76">
        <v>155.20000000000002</v>
      </c>
      <c r="L17" s="76">
        <v>57</v>
      </c>
      <c r="M17" s="76">
        <v>0</v>
      </c>
      <c r="N17" s="76">
        <v>73.8</v>
      </c>
      <c r="O17" s="76">
        <v>85.8</v>
      </c>
      <c r="P17" s="76">
        <v>94.2</v>
      </c>
      <c r="Q17" s="76">
        <v>0</v>
      </c>
      <c r="R17" s="76">
        <v>0</v>
      </c>
      <c r="S17" s="76">
        <v>0</v>
      </c>
      <c r="T17" s="76">
        <v>0</v>
      </c>
      <c r="U17" s="76">
        <v>206.20000000000002</v>
      </c>
      <c r="V17" s="77">
        <v>26.400000000000002</v>
      </c>
    </row>
    <row r="18" spans="1:22" x14ac:dyDescent="0.2">
      <c r="A18" s="75" t="s">
        <v>14</v>
      </c>
      <c r="B18" s="76">
        <v>0</v>
      </c>
      <c r="C18" s="76">
        <v>0</v>
      </c>
      <c r="D18" s="76">
        <v>0.25600000000000001</v>
      </c>
      <c r="E18" s="76">
        <v>0.24</v>
      </c>
      <c r="F18" s="76">
        <v>0</v>
      </c>
      <c r="G18" s="76">
        <v>398.40000000000003</v>
      </c>
      <c r="H18" s="76">
        <v>397.6</v>
      </c>
      <c r="I18" s="76">
        <v>0</v>
      </c>
      <c r="J18" s="76">
        <v>160.80000000000001</v>
      </c>
      <c r="K18" s="76">
        <v>160.80000000000001</v>
      </c>
      <c r="L18" s="76">
        <v>57.4</v>
      </c>
      <c r="M18" s="76">
        <v>0</v>
      </c>
      <c r="N18" s="76">
        <v>63.300000000000004</v>
      </c>
      <c r="O18" s="76">
        <v>80.400000000000006</v>
      </c>
      <c r="P18" s="76">
        <v>99.4</v>
      </c>
      <c r="Q18" s="76">
        <v>0</v>
      </c>
      <c r="R18" s="76">
        <v>0.2</v>
      </c>
      <c r="S18" s="76">
        <v>0</v>
      </c>
      <c r="T18" s="76">
        <v>0</v>
      </c>
      <c r="U18" s="76">
        <v>225.4</v>
      </c>
      <c r="V18" s="77">
        <v>23.7</v>
      </c>
    </row>
    <row r="19" spans="1:22" x14ac:dyDescent="0.2">
      <c r="A19" s="75" t="s">
        <v>15</v>
      </c>
      <c r="B19" s="76">
        <v>0</v>
      </c>
      <c r="C19" s="76">
        <v>0</v>
      </c>
      <c r="D19" s="76">
        <v>0.224</v>
      </c>
      <c r="E19" s="76">
        <v>0.24</v>
      </c>
      <c r="F19" s="76">
        <v>0</v>
      </c>
      <c r="G19" s="76">
        <v>384</v>
      </c>
      <c r="H19" s="76">
        <v>384.8</v>
      </c>
      <c r="I19" s="76">
        <v>0</v>
      </c>
      <c r="J19" s="76">
        <v>152</v>
      </c>
      <c r="K19" s="76">
        <v>152</v>
      </c>
      <c r="L19" s="76">
        <v>63.2</v>
      </c>
      <c r="M19" s="76">
        <v>0</v>
      </c>
      <c r="N19" s="76">
        <v>67.8</v>
      </c>
      <c r="O19" s="76">
        <v>60.6</v>
      </c>
      <c r="P19" s="76">
        <v>85</v>
      </c>
      <c r="Q19" s="76">
        <v>0.4</v>
      </c>
      <c r="R19" s="76">
        <v>0.2</v>
      </c>
      <c r="S19" s="76">
        <v>0</v>
      </c>
      <c r="T19" s="76">
        <v>0</v>
      </c>
      <c r="U19" s="76">
        <v>224</v>
      </c>
      <c r="V19" s="77">
        <v>27.900000000000002</v>
      </c>
    </row>
    <row r="20" spans="1:22" x14ac:dyDescent="0.2">
      <c r="A20" s="75" t="s">
        <v>16</v>
      </c>
      <c r="B20" s="76">
        <v>0</v>
      </c>
      <c r="C20" s="76">
        <v>0</v>
      </c>
      <c r="D20" s="76">
        <v>0.25600000000000001</v>
      </c>
      <c r="E20" s="76">
        <v>0.24</v>
      </c>
      <c r="F20" s="76">
        <v>0</v>
      </c>
      <c r="G20" s="76">
        <v>390.40000000000003</v>
      </c>
      <c r="H20" s="76">
        <v>389.6</v>
      </c>
      <c r="I20" s="76">
        <v>0</v>
      </c>
      <c r="J20" s="76">
        <v>164</v>
      </c>
      <c r="K20" s="76">
        <v>164</v>
      </c>
      <c r="L20" s="76">
        <v>68.8</v>
      </c>
      <c r="M20" s="76">
        <v>0</v>
      </c>
      <c r="N20" s="76">
        <v>69</v>
      </c>
      <c r="O20" s="76">
        <v>65.400000000000006</v>
      </c>
      <c r="P20" s="76">
        <v>91.2</v>
      </c>
      <c r="Q20" s="76">
        <v>0</v>
      </c>
      <c r="R20" s="76">
        <v>0</v>
      </c>
      <c r="S20" s="76">
        <v>0</v>
      </c>
      <c r="T20" s="76">
        <v>0</v>
      </c>
      <c r="U20" s="76">
        <v>219.4</v>
      </c>
      <c r="V20" s="77">
        <v>30.6</v>
      </c>
    </row>
    <row r="21" spans="1:22" x14ac:dyDescent="0.2">
      <c r="A21" s="75" t="s">
        <v>17</v>
      </c>
      <c r="B21" s="76">
        <v>0</v>
      </c>
      <c r="C21" s="76">
        <v>0</v>
      </c>
      <c r="D21" s="76">
        <v>0.224</v>
      </c>
      <c r="E21" s="76">
        <v>0.24</v>
      </c>
      <c r="F21" s="76">
        <v>0</v>
      </c>
      <c r="G21" s="76">
        <v>379.2</v>
      </c>
      <c r="H21" s="76">
        <v>379.2</v>
      </c>
      <c r="I21" s="76">
        <v>0</v>
      </c>
      <c r="J21" s="76">
        <v>140</v>
      </c>
      <c r="K21" s="76">
        <v>139.6</v>
      </c>
      <c r="L21" s="76">
        <v>59</v>
      </c>
      <c r="M21" s="76">
        <v>0</v>
      </c>
      <c r="N21" s="76">
        <v>71.400000000000006</v>
      </c>
      <c r="O21" s="76">
        <v>54.9</v>
      </c>
      <c r="P21" s="76">
        <v>77</v>
      </c>
      <c r="Q21" s="76">
        <v>0.4</v>
      </c>
      <c r="R21" s="76">
        <v>0.4</v>
      </c>
      <c r="S21" s="76">
        <v>0</v>
      </c>
      <c r="T21" s="76">
        <v>0</v>
      </c>
      <c r="U21" s="76">
        <v>219.6</v>
      </c>
      <c r="V21" s="77">
        <v>28.8</v>
      </c>
    </row>
    <row r="22" spans="1:22" x14ac:dyDescent="0.2">
      <c r="A22" s="75" t="s">
        <v>18</v>
      </c>
      <c r="B22" s="76">
        <v>0</v>
      </c>
      <c r="C22" s="76">
        <v>0</v>
      </c>
      <c r="D22" s="76">
        <v>0.25600000000000001</v>
      </c>
      <c r="E22" s="76">
        <v>0.24</v>
      </c>
      <c r="F22" s="76">
        <v>0</v>
      </c>
      <c r="G22" s="76">
        <v>363.2</v>
      </c>
      <c r="H22" s="76">
        <v>363.2</v>
      </c>
      <c r="I22" s="76">
        <v>0</v>
      </c>
      <c r="J22" s="76">
        <v>160</v>
      </c>
      <c r="K22" s="76">
        <v>160</v>
      </c>
      <c r="L22" s="76">
        <v>61.4</v>
      </c>
      <c r="M22" s="76">
        <v>0</v>
      </c>
      <c r="N22" s="76">
        <v>61.5</v>
      </c>
      <c r="O22" s="76">
        <v>71.100000000000009</v>
      </c>
      <c r="P22" s="76">
        <v>94.2</v>
      </c>
      <c r="Q22" s="76">
        <v>0.4</v>
      </c>
      <c r="R22" s="76">
        <v>0.4</v>
      </c>
      <c r="S22" s="76">
        <v>0</v>
      </c>
      <c r="T22" s="76">
        <v>0</v>
      </c>
      <c r="U22" s="76">
        <v>201.20000000000002</v>
      </c>
      <c r="V22" s="77">
        <v>24.6</v>
      </c>
    </row>
    <row r="23" spans="1:22" x14ac:dyDescent="0.2">
      <c r="A23" s="75" t="s">
        <v>19</v>
      </c>
      <c r="B23" s="76">
        <v>0</v>
      </c>
      <c r="C23" s="76">
        <v>0</v>
      </c>
      <c r="D23" s="76">
        <v>0.224</v>
      </c>
      <c r="E23" s="76">
        <v>0.24</v>
      </c>
      <c r="F23" s="76">
        <v>0</v>
      </c>
      <c r="G23" s="76">
        <v>331.2</v>
      </c>
      <c r="H23" s="76">
        <v>332</v>
      </c>
      <c r="I23" s="76">
        <v>0</v>
      </c>
      <c r="J23" s="76">
        <v>168</v>
      </c>
      <c r="K23" s="76">
        <v>168.4</v>
      </c>
      <c r="L23" s="76">
        <v>63.2</v>
      </c>
      <c r="M23" s="76">
        <v>0</v>
      </c>
      <c r="N23" s="76">
        <v>59.7</v>
      </c>
      <c r="O23" s="76">
        <v>51.6</v>
      </c>
      <c r="P23" s="76">
        <v>100.8</v>
      </c>
      <c r="Q23" s="76">
        <v>0</v>
      </c>
      <c r="R23" s="76">
        <v>0.2</v>
      </c>
      <c r="S23" s="76">
        <v>0</v>
      </c>
      <c r="T23" s="76">
        <v>0</v>
      </c>
      <c r="U23" s="76">
        <v>192.8</v>
      </c>
      <c r="V23" s="77">
        <v>23.7</v>
      </c>
    </row>
    <row r="24" spans="1:22" x14ac:dyDescent="0.2">
      <c r="A24" s="75" t="s">
        <v>20</v>
      </c>
      <c r="B24" s="76">
        <v>0</v>
      </c>
      <c r="C24" s="76">
        <v>0</v>
      </c>
      <c r="D24" s="76">
        <v>0.25600000000000001</v>
      </c>
      <c r="E24" s="76">
        <v>0.24</v>
      </c>
      <c r="F24" s="76">
        <v>0</v>
      </c>
      <c r="G24" s="76">
        <v>313.60000000000002</v>
      </c>
      <c r="H24" s="76">
        <v>313.60000000000002</v>
      </c>
      <c r="I24" s="76">
        <v>0</v>
      </c>
      <c r="J24" s="76">
        <v>160</v>
      </c>
      <c r="K24" s="76">
        <v>159.6</v>
      </c>
      <c r="L24" s="76">
        <v>63.800000000000004</v>
      </c>
      <c r="M24" s="76">
        <v>0</v>
      </c>
      <c r="N24" s="76">
        <v>57</v>
      </c>
      <c r="O24" s="76">
        <v>43.800000000000004</v>
      </c>
      <c r="P24" s="76">
        <v>91.8</v>
      </c>
      <c r="Q24" s="76">
        <v>0.4</v>
      </c>
      <c r="R24" s="76">
        <v>0.2</v>
      </c>
      <c r="S24" s="76">
        <v>0</v>
      </c>
      <c r="T24" s="76">
        <v>0</v>
      </c>
      <c r="U24" s="76">
        <v>182.4</v>
      </c>
      <c r="V24" s="77">
        <v>25.2</v>
      </c>
    </row>
    <row r="25" spans="1:22" x14ac:dyDescent="0.2">
      <c r="A25" s="75" t="s">
        <v>21</v>
      </c>
      <c r="B25" s="76">
        <v>0</v>
      </c>
      <c r="C25" s="76">
        <v>0</v>
      </c>
      <c r="D25" s="76">
        <v>0.224</v>
      </c>
      <c r="E25" s="76">
        <v>0.24</v>
      </c>
      <c r="F25" s="76">
        <v>0</v>
      </c>
      <c r="G25" s="76">
        <v>337.6</v>
      </c>
      <c r="H25" s="76">
        <v>336.8</v>
      </c>
      <c r="I25" s="76">
        <v>0</v>
      </c>
      <c r="J25" s="76">
        <v>153.6</v>
      </c>
      <c r="K25" s="76">
        <v>153.6</v>
      </c>
      <c r="L25" s="76">
        <v>68.8</v>
      </c>
      <c r="M25" s="76">
        <v>0</v>
      </c>
      <c r="N25" s="76">
        <v>63.6</v>
      </c>
      <c r="O25" s="76">
        <v>41.1</v>
      </c>
      <c r="P25" s="76">
        <v>80.8</v>
      </c>
      <c r="Q25" s="76">
        <v>0</v>
      </c>
      <c r="R25" s="76">
        <v>0.2</v>
      </c>
      <c r="S25" s="76">
        <v>0</v>
      </c>
      <c r="T25" s="76">
        <v>0</v>
      </c>
      <c r="U25" s="76">
        <v>197</v>
      </c>
      <c r="V25" s="77">
        <v>30.900000000000002</v>
      </c>
    </row>
    <row r="26" spans="1:22" x14ac:dyDescent="0.2">
      <c r="A26" s="75" t="s">
        <v>22</v>
      </c>
      <c r="B26" s="76">
        <v>0</v>
      </c>
      <c r="C26" s="76">
        <v>0</v>
      </c>
      <c r="D26" s="76">
        <v>0.25600000000000001</v>
      </c>
      <c r="E26" s="76">
        <v>0.25600000000000001</v>
      </c>
      <c r="F26" s="76">
        <v>0</v>
      </c>
      <c r="G26" s="76">
        <v>355.2</v>
      </c>
      <c r="H26" s="76">
        <v>356.8</v>
      </c>
      <c r="I26" s="76">
        <v>0</v>
      </c>
      <c r="J26" s="76">
        <v>159.20000000000002</v>
      </c>
      <c r="K26" s="76">
        <v>159.6</v>
      </c>
      <c r="L26" s="76">
        <v>73</v>
      </c>
      <c r="M26" s="76">
        <v>0</v>
      </c>
      <c r="N26" s="76">
        <v>69.900000000000006</v>
      </c>
      <c r="O26" s="76">
        <v>44.1</v>
      </c>
      <c r="P26" s="76">
        <v>82.600000000000009</v>
      </c>
      <c r="Q26" s="76">
        <v>0.4</v>
      </c>
      <c r="R26" s="76">
        <v>0.2</v>
      </c>
      <c r="S26" s="76">
        <v>0</v>
      </c>
      <c r="T26" s="76">
        <v>0</v>
      </c>
      <c r="U26" s="76">
        <v>202.6</v>
      </c>
      <c r="V26" s="77">
        <v>35.1</v>
      </c>
    </row>
    <row r="27" spans="1:22" x14ac:dyDescent="0.2">
      <c r="A27" s="75" t="s">
        <v>23</v>
      </c>
      <c r="B27" s="76">
        <v>0</v>
      </c>
      <c r="C27" s="76">
        <v>0</v>
      </c>
      <c r="D27" s="76">
        <v>0.25600000000000001</v>
      </c>
      <c r="E27" s="76">
        <v>0.24</v>
      </c>
      <c r="F27" s="76">
        <v>0</v>
      </c>
      <c r="G27" s="76">
        <v>374.40000000000003</v>
      </c>
      <c r="H27" s="76">
        <v>372.8</v>
      </c>
      <c r="I27" s="76">
        <v>0</v>
      </c>
      <c r="J27" s="76">
        <v>163.20000000000002</v>
      </c>
      <c r="K27" s="76">
        <v>163.20000000000002</v>
      </c>
      <c r="L27" s="76">
        <v>73.400000000000006</v>
      </c>
      <c r="M27" s="76">
        <v>0</v>
      </c>
      <c r="N27" s="76">
        <v>65.099999999999994</v>
      </c>
      <c r="O27" s="76">
        <v>42.9</v>
      </c>
      <c r="P27" s="76">
        <v>85.600000000000009</v>
      </c>
      <c r="Q27" s="76">
        <v>0</v>
      </c>
      <c r="R27" s="76">
        <v>0.2</v>
      </c>
      <c r="S27" s="76">
        <v>0</v>
      </c>
      <c r="T27" s="76">
        <v>0</v>
      </c>
      <c r="U27" s="76">
        <v>226</v>
      </c>
      <c r="V27" s="77">
        <v>34.200000000000003</v>
      </c>
    </row>
    <row r="28" spans="1:22" x14ac:dyDescent="0.2">
      <c r="A28" s="75" t="s">
        <v>24</v>
      </c>
      <c r="B28" s="76">
        <v>0</v>
      </c>
      <c r="C28" s="76">
        <v>0</v>
      </c>
      <c r="D28" s="76">
        <v>0.224</v>
      </c>
      <c r="E28" s="76">
        <v>0.24</v>
      </c>
      <c r="F28" s="76">
        <v>0</v>
      </c>
      <c r="G28" s="76">
        <v>353.6</v>
      </c>
      <c r="H28" s="76">
        <v>353.6</v>
      </c>
      <c r="I28" s="76">
        <v>0</v>
      </c>
      <c r="J28" s="76">
        <v>146.4</v>
      </c>
      <c r="K28" s="76">
        <v>146.4</v>
      </c>
      <c r="L28" s="76">
        <v>67</v>
      </c>
      <c r="M28" s="76">
        <v>0</v>
      </c>
      <c r="N28" s="76">
        <v>68.099999999999994</v>
      </c>
      <c r="O28" s="76">
        <v>46.5</v>
      </c>
      <c r="P28" s="76">
        <v>75.8</v>
      </c>
      <c r="Q28" s="76">
        <v>0.4</v>
      </c>
      <c r="R28" s="76">
        <v>0.2</v>
      </c>
      <c r="S28" s="76">
        <v>0</v>
      </c>
      <c r="T28" s="76">
        <v>0</v>
      </c>
      <c r="U28" s="76">
        <v>201.6</v>
      </c>
      <c r="V28" s="77">
        <v>33</v>
      </c>
    </row>
    <row r="29" spans="1:22" x14ac:dyDescent="0.2">
      <c r="A29" s="75" t="s">
        <v>25</v>
      </c>
      <c r="B29" s="76">
        <v>0</v>
      </c>
      <c r="C29" s="76">
        <v>0</v>
      </c>
      <c r="D29" s="76">
        <v>0.25600000000000001</v>
      </c>
      <c r="E29" s="76">
        <v>0.24</v>
      </c>
      <c r="F29" s="76">
        <v>0</v>
      </c>
      <c r="G29" s="76">
        <v>368</v>
      </c>
      <c r="H29" s="76">
        <v>368</v>
      </c>
      <c r="I29" s="76">
        <v>0</v>
      </c>
      <c r="J29" s="76">
        <v>149.6</v>
      </c>
      <c r="K29" s="76">
        <v>149.20000000000002</v>
      </c>
      <c r="L29" s="76">
        <v>66.8</v>
      </c>
      <c r="M29" s="76">
        <v>0</v>
      </c>
      <c r="N29" s="76">
        <v>72.3</v>
      </c>
      <c r="O29" s="76">
        <v>50.1</v>
      </c>
      <c r="P29" s="76">
        <v>78.400000000000006</v>
      </c>
      <c r="Q29" s="76">
        <v>0</v>
      </c>
      <c r="R29" s="76">
        <v>0.2</v>
      </c>
      <c r="S29" s="76">
        <v>0</v>
      </c>
      <c r="T29" s="76">
        <v>0</v>
      </c>
      <c r="U29" s="76">
        <v>215.8</v>
      </c>
      <c r="V29" s="77">
        <v>24.900000000000002</v>
      </c>
    </row>
    <row r="30" spans="1:22" ht="13.5" thickBot="1" x14ac:dyDescent="0.25">
      <c r="A30" s="78" t="s">
        <v>26</v>
      </c>
      <c r="B30" s="79">
        <v>0</v>
      </c>
      <c r="C30" s="79">
        <v>0</v>
      </c>
      <c r="D30" s="79">
        <v>0.25600000000000001</v>
      </c>
      <c r="E30" s="79">
        <v>0.25600000000000001</v>
      </c>
      <c r="F30" s="79">
        <v>0</v>
      </c>
      <c r="G30" s="79">
        <v>352</v>
      </c>
      <c r="H30" s="79">
        <v>352</v>
      </c>
      <c r="I30" s="79">
        <v>0</v>
      </c>
      <c r="J30" s="79">
        <v>132.80000000000001</v>
      </c>
      <c r="K30" s="79">
        <v>133.19999999999999</v>
      </c>
      <c r="L30" s="79">
        <v>60.800000000000004</v>
      </c>
      <c r="M30" s="79">
        <v>0</v>
      </c>
      <c r="N30" s="79">
        <v>85.5</v>
      </c>
      <c r="O30" s="79">
        <v>52.5</v>
      </c>
      <c r="P30" s="79">
        <v>68.400000000000006</v>
      </c>
      <c r="Q30" s="79">
        <v>0.4</v>
      </c>
      <c r="R30" s="79">
        <v>0.4</v>
      </c>
      <c r="S30" s="79">
        <v>0</v>
      </c>
      <c r="T30" s="79">
        <v>0</v>
      </c>
      <c r="U30" s="79">
        <v>190.8</v>
      </c>
      <c r="V30" s="80">
        <v>19.2</v>
      </c>
    </row>
    <row r="31" spans="1:22" s="55" customFormat="1" hidden="1" x14ac:dyDescent="0.2">
      <c r="A31" s="46" t="s">
        <v>2</v>
      </c>
      <c r="B31" s="55">
        <f t="shared" ref="B31:V31" si="0">SUM(B7:B30)</f>
        <v>0</v>
      </c>
      <c r="C31" s="55">
        <f t="shared" si="0"/>
        <v>0</v>
      </c>
      <c r="D31" s="55">
        <f t="shared" si="0"/>
        <v>5.8240000000000034</v>
      </c>
      <c r="E31" s="55">
        <f t="shared" si="0"/>
        <v>5.8240000000000034</v>
      </c>
      <c r="F31" s="55">
        <f t="shared" si="0"/>
        <v>0</v>
      </c>
      <c r="G31" s="55">
        <f t="shared" si="0"/>
        <v>7902.4</v>
      </c>
      <c r="H31" s="55">
        <f t="shared" si="0"/>
        <v>7901.6000000000013</v>
      </c>
      <c r="I31" s="55">
        <f t="shared" si="0"/>
        <v>0</v>
      </c>
      <c r="J31" s="55">
        <f t="shared" si="0"/>
        <v>3290.4</v>
      </c>
      <c r="K31" s="55">
        <f t="shared" si="0"/>
        <v>3290.3999999999992</v>
      </c>
      <c r="L31" s="55">
        <f t="shared" si="0"/>
        <v>1371.3999999999999</v>
      </c>
      <c r="M31" s="55">
        <f t="shared" si="0"/>
        <v>0</v>
      </c>
      <c r="N31" s="55">
        <f t="shared" si="0"/>
        <v>1530.5999999999997</v>
      </c>
      <c r="O31" s="55">
        <f t="shared" si="0"/>
        <v>1221</v>
      </c>
      <c r="P31" s="55">
        <f t="shared" si="0"/>
        <v>1830.2</v>
      </c>
      <c r="Q31" s="55">
        <f t="shared" si="0"/>
        <v>4.3999999999999995</v>
      </c>
      <c r="R31" s="55">
        <f t="shared" si="0"/>
        <v>4.4000000000000012</v>
      </c>
      <c r="S31" s="55">
        <f t="shared" si="0"/>
        <v>0.4</v>
      </c>
      <c r="T31" s="55">
        <f t="shared" si="0"/>
        <v>0.2</v>
      </c>
      <c r="U31" s="55">
        <f t="shared" si="0"/>
        <v>4486.6000000000004</v>
      </c>
      <c r="V31" s="55">
        <f t="shared" si="0"/>
        <v>555.90000000000009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2" t="s">
        <v>61</v>
      </c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3" t="s">
        <v>37</v>
      </c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3" t="s">
        <v>59</v>
      </c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</v>
      </c>
      <c r="D41" s="95">
        <v>6.4000000000000001E-2</v>
      </c>
      <c r="E41" s="95">
        <v>0.08</v>
      </c>
      <c r="F41" s="95">
        <v>0</v>
      </c>
      <c r="G41" s="95">
        <v>196.8</v>
      </c>
      <c r="H41" s="95">
        <v>196.8</v>
      </c>
      <c r="I41" s="95">
        <v>0</v>
      </c>
      <c r="J41" s="95">
        <v>58.4</v>
      </c>
      <c r="K41" s="95">
        <v>58</v>
      </c>
      <c r="L41" s="95">
        <v>20.6</v>
      </c>
      <c r="M41" s="95">
        <v>0</v>
      </c>
      <c r="N41" s="95">
        <v>59.4</v>
      </c>
      <c r="O41" s="95">
        <v>32.700000000000003</v>
      </c>
      <c r="P41" s="95">
        <v>40.800000000000004</v>
      </c>
      <c r="Q41" s="95">
        <v>0</v>
      </c>
      <c r="R41" s="95">
        <v>0</v>
      </c>
      <c r="S41" s="95">
        <v>3.2</v>
      </c>
      <c r="T41" s="95">
        <v>3</v>
      </c>
      <c r="U41" s="95">
        <v>98.4</v>
      </c>
      <c r="V41" s="96">
        <v>9.6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</v>
      </c>
      <c r="D42" s="98">
        <v>9.6000000000000002E-2</v>
      </c>
      <c r="E42" s="98">
        <v>0.08</v>
      </c>
      <c r="F42" s="98">
        <v>0</v>
      </c>
      <c r="G42" s="98">
        <v>187.20000000000002</v>
      </c>
      <c r="H42" s="98">
        <v>187.20000000000002</v>
      </c>
      <c r="I42" s="98">
        <v>0</v>
      </c>
      <c r="J42" s="98">
        <v>55.2</v>
      </c>
      <c r="K42" s="98">
        <v>55.2</v>
      </c>
      <c r="L42" s="98">
        <v>19.400000000000002</v>
      </c>
      <c r="M42" s="98">
        <v>0</v>
      </c>
      <c r="N42" s="98">
        <v>57.300000000000004</v>
      </c>
      <c r="O42" s="98">
        <v>32.1</v>
      </c>
      <c r="P42" s="98">
        <v>39.200000000000003</v>
      </c>
      <c r="Q42" s="98">
        <v>0</v>
      </c>
      <c r="R42" s="98">
        <v>0</v>
      </c>
      <c r="S42" s="98">
        <v>2.8000000000000003</v>
      </c>
      <c r="T42" s="98">
        <v>2.8000000000000003</v>
      </c>
      <c r="U42" s="98">
        <v>93.4</v>
      </c>
      <c r="V42" s="99">
        <v>8.1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</v>
      </c>
      <c r="D43" s="98">
        <v>9.6000000000000002E-2</v>
      </c>
      <c r="E43" s="98">
        <v>0.08</v>
      </c>
      <c r="F43" s="98">
        <v>0</v>
      </c>
      <c r="G43" s="98">
        <v>190.4</v>
      </c>
      <c r="H43" s="98">
        <v>190.4</v>
      </c>
      <c r="I43" s="98">
        <v>0</v>
      </c>
      <c r="J43" s="98">
        <v>46.4</v>
      </c>
      <c r="K43" s="98">
        <v>46.800000000000004</v>
      </c>
      <c r="L43" s="98">
        <v>18.8</v>
      </c>
      <c r="M43" s="98">
        <v>0</v>
      </c>
      <c r="N43" s="98">
        <v>57.9</v>
      </c>
      <c r="O43" s="98">
        <v>31.5</v>
      </c>
      <c r="P43" s="98">
        <v>31</v>
      </c>
      <c r="Q43" s="98">
        <v>0</v>
      </c>
      <c r="R43" s="98">
        <v>0</v>
      </c>
      <c r="S43" s="98">
        <v>2.8000000000000003</v>
      </c>
      <c r="T43" s="98">
        <v>2.8000000000000003</v>
      </c>
      <c r="U43" s="98">
        <v>95</v>
      </c>
      <c r="V43" s="99">
        <v>9.3000000000000007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</v>
      </c>
      <c r="D44" s="98">
        <v>6.4000000000000001E-2</v>
      </c>
      <c r="E44" s="98">
        <v>9.6000000000000002E-2</v>
      </c>
      <c r="F44" s="98">
        <v>0</v>
      </c>
      <c r="G44" s="98">
        <v>187.20000000000002</v>
      </c>
      <c r="H44" s="98">
        <v>188</v>
      </c>
      <c r="I44" s="98">
        <v>0</v>
      </c>
      <c r="J44" s="98">
        <v>48</v>
      </c>
      <c r="K44" s="98">
        <v>48</v>
      </c>
      <c r="L44" s="98">
        <v>18.400000000000002</v>
      </c>
      <c r="M44" s="98">
        <v>0</v>
      </c>
      <c r="N44" s="98">
        <v>56.4</v>
      </c>
      <c r="O44" s="98">
        <v>31.8</v>
      </c>
      <c r="P44" s="98">
        <v>33.200000000000003</v>
      </c>
      <c r="Q44" s="98">
        <v>0</v>
      </c>
      <c r="R44" s="98">
        <v>0</v>
      </c>
      <c r="S44" s="98">
        <v>2.8000000000000003</v>
      </c>
      <c r="T44" s="98">
        <v>2.8000000000000003</v>
      </c>
      <c r="U44" s="98">
        <v>94.2</v>
      </c>
      <c r="V44" s="99">
        <v>8.4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</v>
      </c>
      <c r="D45" s="98">
        <v>9.6000000000000002E-2</v>
      </c>
      <c r="E45" s="98">
        <v>0.08</v>
      </c>
      <c r="F45" s="98">
        <v>0</v>
      </c>
      <c r="G45" s="98">
        <v>185.6</v>
      </c>
      <c r="H45" s="98">
        <v>184.8</v>
      </c>
      <c r="I45" s="98">
        <v>0</v>
      </c>
      <c r="J45" s="98">
        <v>45.6</v>
      </c>
      <c r="K45" s="98">
        <v>45.2</v>
      </c>
      <c r="L45" s="98">
        <v>17.400000000000002</v>
      </c>
      <c r="M45" s="98">
        <v>0</v>
      </c>
      <c r="N45" s="98">
        <v>56.4</v>
      </c>
      <c r="O45" s="98">
        <v>31.2</v>
      </c>
      <c r="P45" s="98">
        <v>31</v>
      </c>
      <c r="Q45" s="98">
        <v>0</v>
      </c>
      <c r="R45" s="98">
        <v>0</v>
      </c>
      <c r="S45" s="98">
        <v>2.8000000000000003</v>
      </c>
      <c r="T45" s="98">
        <v>3</v>
      </c>
      <c r="U45" s="98">
        <v>91.4</v>
      </c>
      <c r="V45" s="99">
        <v>8.4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</v>
      </c>
      <c r="D46" s="98">
        <v>6.4000000000000001E-2</v>
      </c>
      <c r="E46" s="98">
        <v>0.08</v>
      </c>
      <c r="F46" s="98">
        <v>0</v>
      </c>
      <c r="G46" s="98">
        <v>185.6</v>
      </c>
      <c r="H46" s="98">
        <v>186.4</v>
      </c>
      <c r="I46" s="98">
        <v>0</v>
      </c>
      <c r="J46" s="98">
        <v>65.599999999999994</v>
      </c>
      <c r="K46" s="98">
        <v>66</v>
      </c>
      <c r="L46" s="98">
        <v>19.400000000000002</v>
      </c>
      <c r="M46" s="98">
        <v>0</v>
      </c>
      <c r="N46" s="98">
        <v>57.9</v>
      </c>
      <c r="O46" s="98">
        <v>32.4</v>
      </c>
      <c r="P46" s="98">
        <v>49.800000000000004</v>
      </c>
      <c r="Q46" s="98">
        <v>0</v>
      </c>
      <c r="R46" s="98">
        <v>0</v>
      </c>
      <c r="S46" s="98">
        <v>2.8000000000000003</v>
      </c>
      <c r="T46" s="98">
        <v>3</v>
      </c>
      <c r="U46" s="98">
        <v>91</v>
      </c>
      <c r="V46" s="99">
        <v>8.7000000000000011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</v>
      </c>
      <c r="D47" s="98">
        <v>9.6000000000000002E-2</v>
      </c>
      <c r="E47" s="98">
        <v>0.08</v>
      </c>
      <c r="F47" s="98">
        <v>0</v>
      </c>
      <c r="G47" s="98">
        <v>192</v>
      </c>
      <c r="H47" s="98">
        <v>192.8</v>
      </c>
      <c r="I47" s="98">
        <v>0</v>
      </c>
      <c r="J47" s="98">
        <v>54.4</v>
      </c>
      <c r="K47" s="98">
        <v>54.4</v>
      </c>
      <c r="L47" s="98">
        <v>20.8</v>
      </c>
      <c r="M47" s="98">
        <v>0</v>
      </c>
      <c r="N47" s="98">
        <v>58.800000000000004</v>
      </c>
      <c r="O47" s="98">
        <v>33</v>
      </c>
      <c r="P47" s="98">
        <v>36.800000000000004</v>
      </c>
      <c r="Q47" s="98">
        <v>0</v>
      </c>
      <c r="R47" s="98">
        <v>0</v>
      </c>
      <c r="S47" s="98">
        <v>2.8000000000000003</v>
      </c>
      <c r="T47" s="98">
        <v>2.8000000000000003</v>
      </c>
      <c r="U47" s="98">
        <v>94.8</v>
      </c>
      <c r="V47" s="99">
        <v>8.7000000000000011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</v>
      </c>
      <c r="D48" s="98">
        <v>6.4000000000000001E-2</v>
      </c>
      <c r="E48" s="98">
        <v>0.08</v>
      </c>
      <c r="F48" s="98">
        <v>0</v>
      </c>
      <c r="G48" s="98">
        <v>204.8</v>
      </c>
      <c r="H48" s="98">
        <v>203.20000000000002</v>
      </c>
      <c r="I48" s="98">
        <v>0</v>
      </c>
      <c r="J48" s="98">
        <v>48.800000000000004</v>
      </c>
      <c r="K48" s="98">
        <v>48.4</v>
      </c>
      <c r="L48" s="98">
        <v>20.2</v>
      </c>
      <c r="M48" s="98">
        <v>0</v>
      </c>
      <c r="N48" s="98">
        <v>58.5</v>
      </c>
      <c r="O48" s="98">
        <v>37.800000000000004</v>
      </c>
      <c r="P48" s="98">
        <v>31.8</v>
      </c>
      <c r="Q48" s="98">
        <v>0</v>
      </c>
      <c r="R48" s="98">
        <v>0</v>
      </c>
      <c r="S48" s="98">
        <v>3.2</v>
      </c>
      <c r="T48" s="98">
        <v>2.8000000000000003</v>
      </c>
      <c r="U48" s="98">
        <v>102.4</v>
      </c>
      <c r="V48" s="99">
        <v>9.6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</v>
      </c>
      <c r="D49" s="98">
        <v>9.6000000000000002E-2</v>
      </c>
      <c r="E49" s="98">
        <v>0.08</v>
      </c>
      <c r="F49" s="98">
        <v>0</v>
      </c>
      <c r="G49" s="98">
        <v>212.8</v>
      </c>
      <c r="H49" s="98">
        <v>212.8</v>
      </c>
      <c r="I49" s="98">
        <v>0</v>
      </c>
      <c r="J49" s="98">
        <v>57.6</v>
      </c>
      <c r="K49" s="98">
        <v>57.6</v>
      </c>
      <c r="L49" s="98">
        <v>21.6</v>
      </c>
      <c r="M49" s="98">
        <v>0</v>
      </c>
      <c r="N49" s="98">
        <v>57.300000000000004</v>
      </c>
      <c r="O49" s="98">
        <v>45.300000000000004</v>
      </c>
      <c r="P49" s="98">
        <v>39.6</v>
      </c>
      <c r="Q49" s="98">
        <v>0</v>
      </c>
      <c r="R49" s="98">
        <v>0</v>
      </c>
      <c r="S49" s="98">
        <v>2.8000000000000003</v>
      </c>
      <c r="T49" s="98">
        <v>2.8000000000000003</v>
      </c>
      <c r="U49" s="98">
        <v>103.8</v>
      </c>
      <c r="V49" s="99">
        <v>10.5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</v>
      </c>
      <c r="D50" s="98">
        <v>6.4000000000000001E-2</v>
      </c>
      <c r="E50" s="98">
        <v>0.08</v>
      </c>
      <c r="F50" s="98">
        <v>0</v>
      </c>
      <c r="G50" s="98">
        <v>220.8</v>
      </c>
      <c r="H50" s="98">
        <v>220.8</v>
      </c>
      <c r="I50" s="98">
        <v>0</v>
      </c>
      <c r="J50" s="98">
        <v>70.400000000000006</v>
      </c>
      <c r="K50" s="98">
        <v>70.8</v>
      </c>
      <c r="L50" s="98">
        <v>22.6</v>
      </c>
      <c r="M50" s="98">
        <v>0</v>
      </c>
      <c r="N50" s="98">
        <v>57.6</v>
      </c>
      <c r="O50" s="98">
        <v>52.2</v>
      </c>
      <c r="P50" s="98">
        <v>51.4</v>
      </c>
      <c r="Q50" s="98">
        <v>0</v>
      </c>
      <c r="R50" s="98">
        <v>0</v>
      </c>
      <c r="S50" s="98">
        <v>2.8000000000000003</v>
      </c>
      <c r="T50" s="98">
        <v>3</v>
      </c>
      <c r="U50" s="98">
        <v>105.2</v>
      </c>
      <c r="V50" s="99">
        <v>9.9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0</v>
      </c>
      <c r="D51" s="98">
        <v>9.6000000000000002E-2</v>
      </c>
      <c r="E51" s="98">
        <v>0.08</v>
      </c>
      <c r="F51" s="98">
        <v>0</v>
      </c>
      <c r="G51" s="98">
        <v>232</v>
      </c>
      <c r="H51" s="98">
        <v>232.8</v>
      </c>
      <c r="I51" s="98">
        <v>0</v>
      </c>
      <c r="J51" s="98">
        <v>79.2</v>
      </c>
      <c r="K51" s="98">
        <v>78.8</v>
      </c>
      <c r="L51" s="98">
        <v>23.8</v>
      </c>
      <c r="M51" s="98">
        <v>0</v>
      </c>
      <c r="N51" s="98">
        <v>61.5</v>
      </c>
      <c r="O51" s="98">
        <v>52.800000000000004</v>
      </c>
      <c r="P51" s="98">
        <v>59</v>
      </c>
      <c r="Q51" s="98">
        <v>0</v>
      </c>
      <c r="R51" s="98">
        <v>0</v>
      </c>
      <c r="S51" s="98">
        <v>2.8000000000000003</v>
      </c>
      <c r="T51" s="98">
        <v>3</v>
      </c>
      <c r="U51" s="98">
        <v>112.2</v>
      </c>
      <c r="V51" s="99">
        <v>11.700000000000001</v>
      </c>
    </row>
    <row r="52" spans="1:54" x14ac:dyDescent="0.2">
      <c r="A52" s="97" t="s">
        <v>14</v>
      </c>
      <c r="B52" s="98">
        <v>0</v>
      </c>
      <c r="C52" s="98">
        <v>0</v>
      </c>
      <c r="D52" s="98">
        <v>6.4000000000000001E-2</v>
      </c>
      <c r="E52" s="98">
        <v>0.08</v>
      </c>
      <c r="F52" s="98">
        <v>0</v>
      </c>
      <c r="G52" s="98">
        <v>220.8</v>
      </c>
      <c r="H52" s="98">
        <v>220.8</v>
      </c>
      <c r="I52" s="98">
        <v>0</v>
      </c>
      <c r="J52" s="98">
        <v>73.600000000000009</v>
      </c>
      <c r="K52" s="98">
        <v>74</v>
      </c>
      <c r="L52" s="98">
        <v>22.8</v>
      </c>
      <c r="M52" s="98">
        <v>0</v>
      </c>
      <c r="N52" s="98">
        <v>58.800000000000004</v>
      </c>
      <c r="O52" s="98">
        <v>44.7</v>
      </c>
      <c r="P52" s="98">
        <v>54.6</v>
      </c>
      <c r="Q52" s="98">
        <v>0</v>
      </c>
      <c r="R52" s="98">
        <v>0</v>
      </c>
      <c r="S52" s="98">
        <v>3.2</v>
      </c>
      <c r="T52" s="98">
        <v>2.8000000000000003</v>
      </c>
      <c r="U52" s="98">
        <v>111.4</v>
      </c>
      <c r="V52" s="99">
        <v>9.9</v>
      </c>
    </row>
    <row r="53" spans="1:54" x14ac:dyDescent="0.2">
      <c r="A53" s="97" t="s">
        <v>15</v>
      </c>
      <c r="B53" s="98">
        <v>0</v>
      </c>
      <c r="C53" s="98">
        <v>0</v>
      </c>
      <c r="D53" s="98">
        <v>9.6000000000000002E-2</v>
      </c>
      <c r="E53" s="98">
        <v>0.08</v>
      </c>
      <c r="F53" s="98">
        <v>0</v>
      </c>
      <c r="G53" s="98">
        <v>211.20000000000002</v>
      </c>
      <c r="H53" s="98">
        <v>210.4</v>
      </c>
      <c r="I53" s="98">
        <v>0</v>
      </c>
      <c r="J53" s="98">
        <v>72.8</v>
      </c>
      <c r="K53" s="98">
        <v>72.400000000000006</v>
      </c>
      <c r="L53" s="98">
        <v>23.400000000000002</v>
      </c>
      <c r="M53" s="98">
        <v>0</v>
      </c>
      <c r="N53" s="98">
        <v>60.300000000000004</v>
      </c>
      <c r="O53" s="98">
        <v>36.300000000000004</v>
      </c>
      <c r="P53" s="98">
        <v>52.4</v>
      </c>
      <c r="Q53" s="98">
        <v>0</v>
      </c>
      <c r="R53" s="98">
        <v>0</v>
      </c>
      <c r="S53" s="98">
        <v>2.8000000000000003</v>
      </c>
      <c r="T53" s="98">
        <v>3</v>
      </c>
      <c r="U53" s="98">
        <v>108.60000000000001</v>
      </c>
      <c r="V53" s="99">
        <v>10.200000000000001</v>
      </c>
    </row>
    <row r="54" spans="1:54" x14ac:dyDescent="0.2">
      <c r="A54" s="97" t="s">
        <v>16</v>
      </c>
      <c r="B54" s="98">
        <v>0</v>
      </c>
      <c r="C54" s="98">
        <v>0</v>
      </c>
      <c r="D54" s="98">
        <v>6.4000000000000001E-2</v>
      </c>
      <c r="E54" s="98">
        <v>0.08</v>
      </c>
      <c r="F54" s="98">
        <v>0</v>
      </c>
      <c r="G54" s="98">
        <v>209.6</v>
      </c>
      <c r="H54" s="98">
        <v>210.4</v>
      </c>
      <c r="I54" s="98">
        <v>0</v>
      </c>
      <c r="J54" s="98">
        <v>63.2</v>
      </c>
      <c r="K54" s="98">
        <v>63.2</v>
      </c>
      <c r="L54" s="98">
        <v>21.2</v>
      </c>
      <c r="M54" s="98">
        <v>0</v>
      </c>
      <c r="N54" s="98">
        <v>58.2</v>
      </c>
      <c r="O54" s="98">
        <v>37.5</v>
      </c>
      <c r="P54" s="98">
        <v>46</v>
      </c>
      <c r="Q54" s="98">
        <v>0</v>
      </c>
      <c r="R54" s="98">
        <v>0</v>
      </c>
      <c r="S54" s="98">
        <v>2.8000000000000003</v>
      </c>
      <c r="T54" s="98">
        <v>3</v>
      </c>
      <c r="U54" s="98">
        <v>110</v>
      </c>
      <c r="V54" s="99">
        <v>9.3000000000000007</v>
      </c>
    </row>
    <row r="55" spans="1:54" x14ac:dyDescent="0.2">
      <c r="A55" s="97" t="s">
        <v>17</v>
      </c>
      <c r="B55" s="98">
        <v>0</v>
      </c>
      <c r="C55" s="98">
        <v>0</v>
      </c>
      <c r="D55" s="98">
        <v>9.6000000000000002E-2</v>
      </c>
      <c r="E55" s="98">
        <v>0.08</v>
      </c>
      <c r="F55" s="98">
        <v>0</v>
      </c>
      <c r="G55" s="98">
        <v>209.6</v>
      </c>
      <c r="H55" s="98">
        <v>208.8</v>
      </c>
      <c r="I55" s="98">
        <v>0</v>
      </c>
      <c r="J55" s="98">
        <v>66.400000000000006</v>
      </c>
      <c r="K55" s="98">
        <v>66.400000000000006</v>
      </c>
      <c r="L55" s="98">
        <v>21</v>
      </c>
      <c r="M55" s="98">
        <v>0</v>
      </c>
      <c r="N55" s="98">
        <v>59.4</v>
      </c>
      <c r="O55" s="98">
        <v>32.4</v>
      </c>
      <c r="P55" s="98">
        <v>49.2</v>
      </c>
      <c r="Q55" s="98">
        <v>0</v>
      </c>
      <c r="R55" s="98">
        <v>0</v>
      </c>
      <c r="S55" s="98">
        <v>2.8000000000000003</v>
      </c>
      <c r="T55" s="98">
        <v>2.8000000000000003</v>
      </c>
      <c r="U55" s="98">
        <v>112</v>
      </c>
      <c r="V55" s="99">
        <v>9.3000000000000007</v>
      </c>
    </row>
    <row r="56" spans="1:54" x14ac:dyDescent="0.2">
      <c r="A56" s="97" t="s">
        <v>18</v>
      </c>
      <c r="B56" s="98">
        <v>0</v>
      </c>
      <c r="C56" s="98">
        <v>0</v>
      </c>
      <c r="D56" s="98">
        <v>9.6000000000000002E-2</v>
      </c>
      <c r="E56" s="98">
        <v>0.08</v>
      </c>
      <c r="F56" s="98">
        <v>0</v>
      </c>
      <c r="G56" s="98">
        <v>206.4</v>
      </c>
      <c r="H56" s="98">
        <v>207.20000000000002</v>
      </c>
      <c r="I56" s="98">
        <v>0</v>
      </c>
      <c r="J56" s="98">
        <v>72.8</v>
      </c>
      <c r="K56" s="98">
        <v>73.2</v>
      </c>
      <c r="L56" s="98">
        <v>22.2</v>
      </c>
      <c r="M56" s="98">
        <v>0</v>
      </c>
      <c r="N56" s="98">
        <v>60</v>
      </c>
      <c r="O56" s="98">
        <v>34.800000000000004</v>
      </c>
      <c r="P56" s="98">
        <v>54.4</v>
      </c>
      <c r="Q56" s="98">
        <v>0</v>
      </c>
      <c r="R56" s="98">
        <v>0</v>
      </c>
      <c r="S56" s="98">
        <v>2.8000000000000003</v>
      </c>
      <c r="T56" s="98">
        <v>2.6</v>
      </c>
      <c r="U56" s="98">
        <v>106</v>
      </c>
      <c r="V56" s="99">
        <v>11.1</v>
      </c>
    </row>
    <row r="57" spans="1:54" x14ac:dyDescent="0.2">
      <c r="A57" s="97" t="s">
        <v>19</v>
      </c>
      <c r="B57" s="98">
        <v>0</v>
      </c>
      <c r="C57" s="98">
        <v>0</v>
      </c>
      <c r="D57" s="98">
        <v>6.4000000000000001E-2</v>
      </c>
      <c r="E57" s="98">
        <v>9.6000000000000002E-2</v>
      </c>
      <c r="F57" s="98">
        <v>0</v>
      </c>
      <c r="G57" s="98">
        <v>203.20000000000002</v>
      </c>
      <c r="H57" s="98">
        <v>202.4</v>
      </c>
      <c r="I57" s="98">
        <v>0</v>
      </c>
      <c r="J57" s="98">
        <v>77.600000000000009</v>
      </c>
      <c r="K57" s="98">
        <v>77.600000000000009</v>
      </c>
      <c r="L57" s="98">
        <v>22.8</v>
      </c>
      <c r="M57" s="98">
        <v>0</v>
      </c>
      <c r="N57" s="98">
        <v>58.2</v>
      </c>
      <c r="O57" s="98">
        <v>32.700000000000003</v>
      </c>
      <c r="P57" s="98">
        <v>58.2</v>
      </c>
      <c r="Q57" s="98">
        <v>0</v>
      </c>
      <c r="R57" s="98">
        <v>0</v>
      </c>
      <c r="S57" s="98">
        <v>2.8000000000000003</v>
      </c>
      <c r="T57" s="98">
        <v>2.8000000000000003</v>
      </c>
      <c r="U57" s="98">
        <v>106.8</v>
      </c>
      <c r="V57" s="99">
        <v>9.9</v>
      </c>
    </row>
    <row r="58" spans="1:54" x14ac:dyDescent="0.2">
      <c r="A58" s="97" t="s">
        <v>20</v>
      </c>
      <c r="B58" s="98">
        <v>0</v>
      </c>
      <c r="C58" s="98">
        <v>0</v>
      </c>
      <c r="D58" s="98">
        <v>9.6000000000000002E-2</v>
      </c>
      <c r="E58" s="98">
        <v>0.08</v>
      </c>
      <c r="F58" s="98">
        <v>0</v>
      </c>
      <c r="G58" s="98">
        <v>208</v>
      </c>
      <c r="H58" s="98">
        <v>208</v>
      </c>
      <c r="I58" s="98">
        <v>0</v>
      </c>
      <c r="J58" s="98">
        <v>78.400000000000006</v>
      </c>
      <c r="K58" s="98">
        <v>78.400000000000006</v>
      </c>
      <c r="L58" s="98">
        <v>24.400000000000002</v>
      </c>
      <c r="M58" s="98">
        <v>0</v>
      </c>
      <c r="N58" s="98">
        <v>60</v>
      </c>
      <c r="O58" s="98">
        <v>33.6</v>
      </c>
      <c r="P58" s="98">
        <v>57.2</v>
      </c>
      <c r="Q58" s="98">
        <v>0</v>
      </c>
      <c r="R58" s="98">
        <v>0</v>
      </c>
      <c r="S58" s="98">
        <v>2.8000000000000003</v>
      </c>
      <c r="T58" s="98">
        <v>2.6</v>
      </c>
      <c r="U58" s="98">
        <v>108</v>
      </c>
      <c r="V58" s="99">
        <v>10.8</v>
      </c>
    </row>
    <row r="59" spans="1:54" x14ac:dyDescent="0.2">
      <c r="A59" s="97" t="s">
        <v>21</v>
      </c>
      <c r="B59" s="98">
        <v>0</v>
      </c>
      <c r="C59" s="98">
        <v>0</v>
      </c>
      <c r="D59" s="98">
        <v>9.6000000000000002E-2</v>
      </c>
      <c r="E59" s="98">
        <v>0.112</v>
      </c>
      <c r="F59" s="98">
        <v>0</v>
      </c>
      <c r="G59" s="98">
        <v>216</v>
      </c>
      <c r="H59" s="98">
        <v>216.8</v>
      </c>
      <c r="I59" s="98">
        <v>0</v>
      </c>
      <c r="J59" s="98">
        <v>72.8</v>
      </c>
      <c r="K59" s="98">
        <v>72.400000000000006</v>
      </c>
      <c r="L59" s="98">
        <v>24.400000000000002</v>
      </c>
      <c r="M59" s="98">
        <v>0</v>
      </c>
      <c r="N59" s="98">
        <v>62.1</v>
      </c>
      <c r="O59" s="98">
        <v>32.1</v>
      </c>
      <c r="P59" s="98">
        <v>51.4</v>
      </c>
      <c r="Q59" s="98">
        <v>0</v>
      </c>
      <c r="R59" s="98">
        <v>0</v>
      </c>
      <c r="S59" s="98">
        <v>2.8000000000000003</v>
      </c>
      <c r="T59" s="98">
        <v>2.8000000000000003</v>
      </c>
      <c r="U59" s="98">
        <v>115</v>
      </c>
      <c r="V59" s="99">
        <v>12</v>
      </c>
    </row>
    <row r="60" spans="1:54" x14ac:dyDescent="0.2">
      <c r="A60" s="97" t="s">
        <v>22</v>
      </c>
      <c r="B60" s="98">
        <v>0</v>
      </c>
      <c r="C60" s="98">
        <v>0</v>
      </c>
      <c r="D60" s="98">
        <v>9.6000000000000002E-2</v>
      </c>
      <c r="E60" s="98">
        <v>0.08</v>
      </c>
      <c r="F60" s="98">
        <v>0</v>
      </c>
      <c r="G60" s="98">
        <v>214.4</v>
      </c>
      <c r="H60" s="98">
        <v>214.4</v>
      </c>
      <c r="I60" s="98">
        <v>0</v>
      </c>
      <c r="J60" s="98">
        <v>76.8</v>
      </c>
      <c r="K60" s="98">
        <v>76.8</v>
      </c>
      <c r="L60" s="98">
        <v>25</v>
      </c>
      <c r="M60" s="98">
        <v>0</v>
      </c>
      <c r="N60" s="98">
        <v>63</v>
      </c>
      <c r="O60" s="98">
        <v>33.9</v>
      </c>
      <c r="P60" s="98">
        <v>55.6</v>
      </c>
      <c r="Q60" s="98">
        <v>0</v>
      </c>
      <c r="R60" s="98">
        <v>0</v>
      </c>
      <c r="S60" s="98">
        <v>2.4</v>
      </c>
      <c r="T60" s="98">
        <v>2.6</v>
      </c>
      <c r="U60" s="98">
        <v>111</v>
      </c>
      <c r="V60" s="99">
        <v>11.4</v>
      </c>
    </row>
    <row r="61" spans="1:54" x14ac:dyDescent="0.2">
      <c r="A61" s="97" t="s">
        <v>23</v>
      </c>
      <c r="B61" s="98">
        <v>0</v>
      </c>
      <c r="C61" s="98">
        <v>0</v>
      </c>
      <c r="D61" s="98">
        <v>9.6000000000000002E-2</v>
      </c>
      <c r="E61" s="98">
        <v>9.6000000000000002E-2</v>
      </c>
      <c r="F61" s="98">
        <v>0</v>
      </c>
      <c r="G61" s="98">
        <v>212.8</v>
      </c>
      <c r="H61" s="98">
        <v>212.8</v>
      </c>
      <c r="I61" s="98">
        <v>0</v>
      </c>
      <c r="J61" s="98">
        <v>77.600000000000009</v>
      </c>
      <c r="K61" s="98">
        <v>77.600000000000009</v>
      </c>
      <c r="L61" s="98">
        <v>24</v>
      </c>
      <c r="M61" s="98">
        <v>0</v>
      </c>
      <c r="N61" s="98">
        <v>61.800000000000004</v>
      </c>
      <c r="O61" s="98">
        <v>33.9</v>
      </c>
      <c r="P61" s="98">
        <v>57</v>
      </c>
      <c r="Q61" s="98">
        <v>0</v>
      </c>
      <c r="R61" s="98">
        <v>0</v>
      </c>
      <c r="S61" s="98">
        <v>2.8000000000000003</v>
      </c>
      <c r="T61" s="98">
        <v>2.8000000000000003</v>
      </c>
      <c r="U61" s="98">
        <v>111</v>
      </c>
      <c r="V61" s="99">
        <v>11.1</v>
      </c>
    </row>
    <row r="62" spans="1:54" x14ac:dyDescent="0.2">
      <c r="A62" s="97" t="s">
        <v>24</v>
      </c>
      <c r="B62" s="98">
        <v>0</v>
      </c>
      <c r="C62" s="98">
        <v>0</v>
      </c>
      <c r="D62" s="98">
        <v>9.6000000000000002E-2</v>
      </c>
      <c r="E62" s="98">
        <v>9.6000000000000002E-2</v>
      </c>
      <c r="F62" s="98">
        <v>0</v>
      </c>
      <c r="G62" s="98">
        <v>209.6</v>
      </c>
      <c r="H62" s="98">
        <v>208.8</v>
      </c>
      <c r="I62" s="98">
        <v>0</v>
      </c>
      <c r="J62" s="98">
        <v>60.800000000000004</v>
      </c>
      <c r="K62" s="98">
        <v>61.2</v>
      </c>
      <c r="L62" s="98">
        <v>24.6</v>
      </c>
      <c r="M62" s="98">
        <v>0</v>
      </c>
      <c r="N62" s="98">
        <v>62.1</v>
      </c>
      <c r="O62" s="98">
        <v>34.200000000000003</v>
      </c>
      <c r="P62" s="98">
        <v>40.200000000000003</v>
      </c>
      <c r="Q62" s="98">
        <v>0</v>
      </c>
      <c r="R62" s="98">
        <v>0</v>
      </c>
      <c r="S62" s="98">
        <v>2.8000000000000003</v>
      </c>
      <c r="T62" s="98">
        <v>2.6</v>
      </c>
      <c r="U62" s="98">
        <v>106.4</v>
      </c>
      <c r="V62" s="99">
        <v>10.8</v>
      </c>
    </row>
    <row r="63" spans="1:54" x14ac:dyDescent="0.2">
      <c r="A63" s="97" t="s">
        <v>25</v>
      </c>
      <c r="B63" s="98">
        <v>0</v>
      </c>
      <c r="C63" s="98">
        <v>0</v>
      </c>
      <c r="D63" s="98">
        <v>9.6000000000000002E-2</v>
      </c>
      <c r="E63" s="98">
        <v>9.6000000000000002E-2</v>
      </c>
      <c r="F63" s="98">
        <v>0</v>
      </c>
      <c r="G63" s="98">
        <v>204.8</v>
      </c>
      <c r="H63" s="98">
        <v>205.6</v>
      </c>
      <c r="I63" s="98">
        <v>0</v>
      </c>
      <c r="J63" s="98">
        <v>74.400000000000006</v>
      </c>
      <c r="K63" s="98">
        <v>74</v>
      </c>
      <c r="L63" s="98">
        <v>22.8</v>
      </c>
      <c r="M63" s="98">
        <v>0</v>
      </c>
      <c r="N63" s="98">
        <v>59.7</v>
      </c>
      <c r="O63" s="98">
        <v>33.299999999999997</v>
      </c>
      <c r="P63" s="98">
        <v>54.4</v>
      </c>
      <c r="Q63" s="98">
        <v>0</v>
      </c>
      <c r="R63" s="98">
        <v>0</v>
      </c>
      <c r="S63" s="98">
        <v>2.4</v>
      </c>
      <c r="T63" s="98">
        <v>2.6</v>
      </c>
      <c r="U63" s="98">
        <v>107.60000000000001</v>
      </c>
      <c r="V63" s="99">
        <v>9.9</v>
      </c>
    </row>
    <row r="64" spans="1:54" ht="13.5" thickBot="1" x14ac:dyDescent="0.25">
      <c r="A64" s="100" t="s">
        <v>26</v>
      </c>
      <c r="B64" s="101">
        <v>0</v>
      </c>
      <c r="C64" s="101">
        <v>0</v>
      </c>
      <c r="D64" s="101">
        <v>9.6000000000000002E-2</v>
      </c>
      <c r="E64" s="101">
        <v>0.08</v>
      </c>
      <c r="F64" s="101">
        <v>0</v>
      </c>
      <c r="G64" s="101">
        <v>206.4</v>
      </c>
      <c r="H64" s="101">
        <v>205.6</v>
      </c>
      <c r="I64" s="101">
        <v>0</v>
      </c>
      <c r="J64" s="101">
        <v>65.599999999999994</v>
      </c>
      <c r="K64" s="101">
        <v>65.599999999999994</v>
      </c>
      <c r="L64" s="101">
        <v>21.2</v>
      </c>
      <c r="M64" s="101">
        <v>0</v>
      </c>
      <c r="N64" s="101">
        <v>61.2</v>
      </c>
      <c r="O64" s="101">
        <v>35.1</v>
      </c>
      <c r="P64" s="101">
        <v>47.800000000000004</v>
      </c>
      <c r="Q64" s="101">
        <v>0</v>
      </c>
      <c r="R64" s="101">
        <v>0</v>
      </c>
      <c r="S64" s="101">
        <v>2.8000000000000003</v>
      </c>
      <c r="T64" s="101">
        <v>2.6</v>
      </c>
      <c r="U64" s="101">
        <v>105.2</v>
      </c>
      <c r="V64" s="102">
        <v>9</v>
      </c>
    </row>
    <row r="71" spans="1:15" ht="18" x14ac:dyDescent="0.25">
      <c r="A71" s="125" t="s">
        <v>90</v>
      </c>
      <c r="B71" s="125"/>
      <c r="C71" s="125"/>
      <c r="D71" s="125"/>
      <c r="E71" s="125"/>
      <c r="F71" s="125"/>
      <c r="G71" s="125"/>
      <c r="H71" s="125"/>
      <c r="I71" s="125"/>
      <c r="J71" s="103"/>
      <c r="K71" s="103"/>
    </row>
    <row r="72" spans="1:15" ht="18.75" thickBot="1" x14ac:dyDescent="0.3">
      <c r="A72" s="126" t="s">
        <v>62</v>
      </c>
      <c r="B72" s="127"/>
      <c r="C72" s="127"/>
      <c r="D72" s="127"/>
      <c r="E72" s="127"/>
      <c r="F72" s="81"/>
      <c r="G72" s="126" t="s">
        <v>63</v>
      </c>
      <c r="H72" s="127"/>
      <c r="I72" s="127"/>
      <c r="J72" s="127"/>
      <c r="K72" s="127"/>
    </row>
    <row r="73" spans="1:15" ht="13.5" thickBot="1" x14ac:dyDescent="0.25">
      <c r="A73" s="128" t="s">
        <v>64</v>
      </c>
      <c r="B73" s="129"/>
      <c r="C73" s="104" t="s">
        <v>65</v>
      </c>
      <c r="D73" s="104" t="s">
        <v>66</v>
      </c>
      <c r="E73" s="104" t="s">
        <v>67</v>
      </c>
      <c r="F73" s="105"/>
      <c r="G73" s="128" t="s">
        <v>64</v>
      </c>
      <c r="H73" s="129"/>
      <c r="I73" s="104" t="s">
        <v>65</v>
      </c>
      <c r="J73" s="104" t="s">
        <v>66</v>
      </c>
      <c r="K73" s="104" t="s">
        <v>67</v>
      </c>
    </row>
    <row r="74" spans="1:15" ht="38.25" x14ac:dyDescent="0.2">
      <c r="A74" s="106" t="s">
        <v>68</v>
      </c>
      <c r="B74" s="107" t="s">
        <v>69</v>
      </c>
      <c r="C74" s="108">
        <v>2500</v>
      </c>
      <c r="D74" s="108">
        <v>2500</v>
      </c>
      <c r="E74" s="108">
        <v>2500</v>
      </c>
      <c r="F74" s="105"/>
      <c r="G74" s="106" t="s">
        <v>68</v>
      </c>
      <c r="H74" s="107" t="s">
        <v>69</v>
      </c>
      <c r="I74" s="108">
        <v>2500</v>
      </c>
      <c r="J74" s="108">
        <v>2500</v>
      </c>
      <c r="K74" s="108">
        <v>2500</v>
      </c>
    </row>
    <row r="75" spans="1:15" ht="38.25" x14ac:dyDescent="0.2">
      <c r="A75" s="109" t="s">
        <v>70</v>
      </c>
      <c r="B75" s="110" t="s">
        <v>71</v>
      </c>
      <c r="C75" s="111">
        <v>6.5</v>
      </c>
      <c r="D75" s="111">
        <v>6.5</v>
      </c>
      <c r="E75" s="111">
        <v>6.5</v>
      </c>
      <c r="F75" s="105"/>
      <c r="G75" s="109" t="s">
        <v>70</v>
      </c>
      <c r="H75" s="110" t="s">
        <v>71</v>
      </c>
      <c r="I75" s="111">
        <v>6.87</v>
      </c>
      <c r="J75" s="111">
        <v>6.87</v>
      </c>
      <c r="K75" s="111">
        <v>6.87</v>
      </c>
    </row>
    <row r="76" spans="1:15" ht="38.25" x14ac:dyDescent="0.2">
      <c r="A76" s="109" t="s">
        <v>72</v>
      </c>
      <c r="B76" s="110" t="s">
        <v>73</v>
      </c>
      <c r="C76" s="111">
        <v>22</v>
      </c>
      <c r="D76" s="111">
        <v>22</v>
      </c>
      <c r="E76" s="111">
        <v>22</v>
      </c>
      <c r="F76" s="112"/>
      <c r="G76" s="109" t="s">
        <v>72</v>
      </c>
      <c r="H76" s="110" t="s">
        <v>73</v>
      </c>
      <c r="I76" s="111">
        <v>23.2</v>
      </c>
      <c r="J76" s="111">
        <v>23.2</v>
      </c>
      <c r="K76" s="111">
        <v>23.2</v>
      </c>
    </row>
    <row r="77" spans="1:15" ht="38.25" x14ac:dyDescent="0.2">
      <c r="A77" s="109" t="s">
        <v>74</v>
      </c>
      <c r="B77" s="110" t="s">
        <v>75</v>
      </c>
      <c r="C77" s="111">
        <v>1.5</v>
      </c>
      <c r="D77" s="111">
        <v>1.5</v>
      </c>
      <c r="E77" s="111">
        <v>1.5</v>
      </c>
      <c r="F77" s="112"/>
      <c r="G77" s="109" t="s">
        <v>74</v>
      </c>
      <c r="H77" s="110" t="s">
        <v>75</v>
      </c>
      <c r="I77" s="111">
        <v>1.17</v>
      </c>
      <c r="J77" s="111">
        <v>1.17</v>
      </c>
      <c r="K77" s="111">
        <v>1.17</v>
      </c>
    </row>
    <row r="78" spans="1:15" ht="51" x14ac:dyDescent="0.2">
      <c r="A78" s="109" t="s">
        <v>76</v>
      </c>
      <c r="B78" s="110" t="s">
        <v>77</v>
      </c>
      <c r="C78" s="111">
        <v>10.5</v>
      </c>
      <c r="D78" s="111">
        <v>10.5</v>
      </c>
      <c r="E78" s="111">
        <v>10.5</v>
      </c>
      <c r="F78" s="112"/>
      <c r="G78" s="109" t="s">
        <v>76</v>
      </c>
      <c r="H78" s="110" t="s">
        <v>77</v>
      </c>
      <c r="I78" s="111">
        <v>10.5</v>
      </c>
      <c r="J78" s="111">
        <v>10.5</v>
      </c>
      <c r="K78" s="111">
        <v>10.5</v>
      </c>
      <c r="L78" s="113" t="s">
        <v>65</v>
      </c>
      <c r="M78" s="113" t="s">
        <v>66</v>
      </c>
      <c r="N78" s="113" t="s">
        <v>67</v>
      </c>
    </row>
    <row r="79" spans="1:15" x14ac:dyDescent="0.2">
      <c r="A79" s="130" t="s">
        <v>78</v>
      </c>
      <c r="B79" s="110" t="s">
        <v>79</v>
      </c>
      <c r="C79" s="114">
        <f>G10</f>
        <v>220.8</v>
      </c>
      <c r="D79" s="114">
        <f>G16</f>
        <v>387.2</v>
      </c>
      <c r="E79" s="114">
        <f>G28</f>
        <v>353.6</v>
      </c>
      <c r="F79" s="112"/>
      <c r="G79" s="130" t="s">
        <v>78</v>
      </c>
      <c r="H79" s="110" t="s">
        <v>79</v>
      </c>
      <c r="I79" s="114">
        <f>J10</f>
        <v>83.2</v>
      </c>
      <c r="J79" s="114">
        <f>J16</f>
        <v>155.20000000000002</v>
      </c>
      <c r="K79" s="114">
        <f>J28</f>
        <v>146.4</v>
      </c>
      <c r="L79" s="115">
        <f t="shared" ref="L79:N80" si="1">(C79+I79)/1000</f>
        <v>0.30399999999999999</v>
      </c>
      <c r="M79" s="115">
        <f t="shared" si="1"/>
        <v>0.54239999999999999</v>
      </c>
      <c r="N79" s="115">
        <f t="shared" si="1"/>
        <v>0.5</v>
      </c>
      <c r="O79" s="116" t="s">
        <v>80</v>
      </c>
    </row>
    <row r="80" spans="1:15" x14ac:dyDescent="0.2">
      <c r="A80" s="131"/>
      <c r="B80" s="110" t="s">
        <v>81</v>
      </c>
      <c r="C80" s="114">
        <f>G44</f>
        <v>187.20000000000002</v>
      </c>
      <c r="D80" s="114">
        <f>G50</f>
        <v>220.8</v>
      </c>
      <c r="E80" s="114">
        <f>G62</f>
        <v>209.6</v>
      </c>
      <c r="F80" s="112"/>
      <c r="G80" s="131"/>
      <c r="H80" s="110" t="s">
        <v>81</v>
      </c>
      <c r="I80" s="114">
        <f>J44</f>
        <v>48</v>
      </c>
      <c r="J80" s="114">
        <f>J50</f>
        <v>70.400000000000006</v>
      </c>
      <c r="K80" s="114">
        <f>J62</f>
        <v>60.800000000000004</v>
      </c>
      <c r="L80" s="115">
        <f t="shared" si="1"/>
        <v>0.23520000000000002</v>
      </c>
      <c r="M80" s="115">
        <f t="shared" si="1"/>
        <v>0.29120000000000007</v>
      </c>
      <c r="N80" s="115">
        <f t="shared" si="1"/>
        <v>0.27039999999999997</v>
      </c>
      <c r="O80" s="116" t="s">
        <v>82</v>
      </c>
    </row>
    <row r="81" spans="1:11" x14ac:dyDescent="0.2">
      <c r="A81" s="132"/>
      <c r="B81" s="110" t="s">
        <v>83</v>
      </c>
      <c r="C81" s="117">
        <f>SQRT(C79^2+C80^2)</f>
        <v>289.47621663964037</v>
      </c>
      <c r="D81" s="117">
        <f>SQRT(D79^2+D80^2)</f>
        <v>445.7313989388677</v>
      </c>
      <c r="E81" s="117">
        <f>SQRT(E79^2+E80^2)</f>
        <v>411.0536704616564</v>
      </c>
      <c r="F81" s="112"/>
      <c r="G81" s="132"/>
      <c r="H81" s="110" t="s">
        <v>83</v>
      </c>
      <c r="I81" s="117">
        <f>SQRT(I79^2+I80^2)</f>
        <v>96.053318526743269</v>
      </c>
      <c r="J81" s="117">
        <f>SQRT(J79^2+J80^2)</f>
        <v>170.42065602502532</v>
      </c>
      <c r="K81" s="117">
        <f>SQRT(K79^2+K80^2)</f>
        <v>158.52318442423493</v>
      </c>
    </row>
    <row r="82" spans="1:11" ht="39" thickBot="1" x14ac:dyDescent="0.25">
      <c r="A82" s="118" t="s">
        <v>84</v>
      </c>
      <c r="B82" s="119" t="s">
        <v>85</v>
      </c>
      <c r="C82" s="120">
        <f>C81/C74</f>
        <v>0.11579048665585615</v>
      </c>
      <c r="D82" s="120">
        <f>D81/D74</f>
        <v>0.17829255957554707</v>
      </c>
      <c r="E82" s="120">
        <f>E81/E74</f>
        <v>0.16442146818466255</v>
      </c>
      <c r="F82" s="112"/>
      <c r="G82" s="118" t="s">
        <v>84</v>
      </c>
      <c r="H82" s="119" t="s">
        <v>85</v>
      </c>
      <c r="I82" s="120">
        <f>I81/I74</f>
        <v>3.8421327410697308E-2</v>
      </c>
      <c r="J82" s="120">
        <f>J81/J74</f>
        <v>6.816826241001013E-2</v>
      </c>
      <c r="K82" s="120">
        <f>K81/K74</f>
        <v>6.3409273769693977E-2</v>
      </c>
    </row>
    <row r="83" spans="1:11" ht="38.25" x14ac:dyDescent="0.2">
      <c r="A83" s="106" t="s">
        <v>86</v>
      </c>
      <c r="B83" s="107" t="s">
        <v>87</v>
      </c>
      <c r="C83" s="121">
        <f>C76*C82^2+C75</f>
        <v>6.7949636095999999</v>
      </c>
      <c r="D83" s="121">
        <f>D76*D82^2+D75</f>
        <v>7.1993412096</v>
      </c>
      <c r="E83" s="121">
        <f>E76*E82^2+E75</f>
        <v>7.0947572224000002</v>
      </c>
      <c r="F83" s="112"/>
      <c r="G83" s="106" t="s">
        <v>86</v>
      </c>
      <c r="H83" s="107" t="s">
        <v>87</v>
      </c>
      <c r="I83" s="121">
        <f>I76*I82^2+I75</f>
        <v>6.9042478028800005</v>
      </c>
      <c r="J83" s="121">
        <f>J76*J82^2+J75</f>
        <v>6.9778083583999999</v>
      </c>
      <c r="K83" s="121">
        <f>K76*K82^2+K75</f>
        <v>6.9632810752000003</v>
      </c>
    </row>
    <row r="84" spans="1:11" ht="51.75" thickBot="1" x14ac:dyDescent="0.25">
      <c r="A84" s="122" t="s">
        <v>88</v>
      </c>
      <c r="B84" s="123" t="s">
        <v>89</v>
      </c>
      <c r="C84" s="124">
        <f>(C78*C82^2+C77)/100*C74</f>
        <v>41.01945216</v>
      </c>
      <c r="D84" s="124">
        <f>(D78*D82^2+D77)/100*D74</f>
        <v>45.844412160000005</v>
      </c>
      <c r="E84" s="124">
        <f>(E78*E82^2+E77)/100*E74</f>
        <v>44.596535039999999</v>
      </c>
      <c r="F84" s="112"/>
      <c r="G84" s="122" t="s">
        <v>88</v>
      </c>
      <c r="H84" s="123" t="s">
        <v>89</v>
      </c>
      <c r="I84" s="124">
        <f>(I78*I82^2+I77)/100*I74</f>
        <v>29.637502079999997</v>
      </c>
      <c r="J84" s="124">
        <f>(J78*J82^2+J77)/100*J74</f>
        <v>30.469814400000001</v>
      </c>
      <c r="K84" s="124">
        <f>(K78*K82^2+K77)/100*K74</f>
        <v>30.305443199999999</v>
      </c>
    </row>
  </sheetData>
  <mergeCells count="7">
    <mergeCell ref="A79:A81"/>
    <mergeCell ref="G79:G81"/>
    <mergeCell ref="A71:I71"/>
    <mergeCell ref="A72:E72"/>
    <mergeCell ref="G72:K72"/>
    <mergeCell ref="A73:B73"/>
    <mergeCell ref="G73:H73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2020-07-03T12:08:08Z</dcterms:modified>
</cp:coreProperties>
</file>